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384"/>
  </bookViews>
  <sheets>
    <sheet name="Форма" sheetId="4" r:id="rId1"/>
  </sheets>
  <definedNames>
    <definedName name="_xlnm.Print_Titles" localSheetId="0">Форма!$11:$12</definedName>
    <definedName name="_xlnm.Print_Area" localSheetId="0">Форма!$A$1:$W$28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4" l="1"/>
  <c r="N28" i="4"/>
  <c r="O27" i="4"/>
  <c r="O28" i="4"/>
  <c r="P27" i="4"/>
  <c r="P28" i="4"/>
  <c r="N26" i="4"/>
  <c r="O26" i="4"/>
  <c r="P26" i="4"/>
  <c r="L24" i="4" l="1"/>
  <c r="M24" i="4"/>
  <c r="N24" i="4"/>
  <c r="O24" i="4"/>
  <c r="P24" i="4"/>
  <c r="L23" i="4"/>
  <c r="M23" i="4"/>
  <c r="N23" i="4"/>
  <c r="O23" i="4"/>
  <c r="P23" i="4"/>
  <c r="L14" i="4"/>
  <c r="M25" i="4"/>
  <c r="N25" i="4"/>
  <c r="O25" i="4"/>
  <c r="P25" i="4"/>
  <c r="M15" i="4"/>
  <c r="N15" i="4"/>
  <c r="O15" i="4"/>
  <c r="P15" i="4"/>
  <c r="M16" i="4"/>
  <c r="N16" i="4"/>
  <c r="O16" i="4"/>
  <c r="P16" i="4"/>
  <c r="M17" i="4"/>
  <c r="N17" i="4"/>
  <c r="O17" i="4"/>
  <c r="P17" i="4"/>
  <c r="M18" i="4"/>
  <c r="N18" i="4"/>
  <c r="O18" i="4"/>
  <c r="P18" i="4"/>
  <c r="M19" i="4"/>
  <c r="N19" i="4"/>
  <c r="O19" i="4"/>
  <c r="P19" i="4"/>
  <c r="M20" i="4"/>
  <c r="N20" i="4"/>
  <c r="O20" i="4"/>
  <c r="P20" i="4"/>
  <c r="M21" i="4"/>
  <c r="N21" i="4"/>
  <c r="O21" i="4"/>
  <c r="P21" i="4"/>
  <c r="M22" i="4"/>
  <c r="N22" i="4"/>
  <c r="O22" i="4"/>
  <c r="P22" i="4"/>
  <c r="L15" i="4"/>
  <c r="L16" i="4"/>
  <c r="L17" i="4"/>
  <c r="L18" i="4"/>
  <c r="L19" i="4"/>
  <c r="L20" i="4"/>
  <c r="L21" i="4"/>
  <c r="L22" i="4"/>
  <c r="L25" i="4"/>
  <c r="Q24" i="4" l="1"/>
  <c r="Q23" i="4"/>
  <c r="Q16" i="4"/>
  <c r="Q19" i="4"/>
  <c r="Q25" i="4"/>
  <c r="Q17" i="4"/>
  <c r="Q22" i="4"/>
  <c r="Q15" i="4"/>
  <c r="Q20" i="4"/>
  <c r="Q18" i="4"/>
  <c r="Q21" i="4"/>
  <c r="I28" i="4"/>
  <c r="J28" i="4"/>
  <c r="K28" i="4"/>
  <c r="P14" i="4"/>
  <c r="O14" i="4"/>
  <c r="N14" i="4"/>
  <c r="M14" i="4"/>
  <c r="Q14" i="4" l="1"/>
</calcChain>
</file>

<file path=xl/sharedStrings.xml><?xml version="1.0" encoding="utf-8"?>
<sst xmlns="http://schemas.openxmlformats.org/spreadsheetml/2006/main" count="162" uniqueCount="62">
  <si>
    <t>№ п/п</t>
  </si>
  <si>
    <t>Дата</t>
  </si>
  <si>
    <t>Номер</t>
  </si>
  <si>
    <t>Тип документа (тн/упд/акт)</t>
  </si>
  <si>
    <t>ИНН</t>
  </si>
  <si>
    <t>Количество</t>
  </si>
  <si>
    <t>Малокомплектная школа (да/нет)</t>
  </si>
  <si>
    <t>Поставщик</t>
  </si>
  <si>
    <t>Наименование</t>
  </si>
  <si>
    <t>Цена за единицу, руб.</t>
  </si>
  <si>
    <t>Информация об образовательной организации</t>
  </si>
  <si>
    <t>Фактический адрес</t>
  </si>
  <si>
    <t>ВСЕГО</t>
  </si>
  <si>
    <t>Х</t>
  </si>
  <si>
    <t>Наименование субъекта РФ:</t>
  </si>
  <si>
    <t>Номер извещения о закупке</t>
  </si>
  <si>
    <t>Реквизиты подтверждающего документа (товарная накладная, универсальный передаточный документ, акт)</t>
  </si>
  <si>
    <t>Федеральный бюджет</t>
  </si>
  <si>
    <t>Региональный бюджет (при необходимости)</t>
  </si>
  <si>
    <t>Муниципальный бюджет (при необходимости)</t>
  </si>
  <si>
    <t>Внебюджетные средства (при необходимости)</t>
  </si>
  <si>
    <t>Оборудование, закупленное в рамках инфраструктурного листа</t>
  </si>
  <si>
    <t>*Перечень оборудования для реестра документов прикреплен в контрольной точке</t>
  </si>
  <si>
    <t>Наименование согласно перечню  
оборудования для реестра документов*</t>
  </si>
  <si>
    <t>Реестр документов, подтверждающих приёмку материальных ценностей и услуг
в рамках реализации мероприятия: --------------------------------------------------------------</t>
  </si>
  <si>
    <t xml:space="preserve">Стоимость всего, руб. </t>
  </si>
  <si>
    <t>ИТОГО</t>
  </si>
  <si>
    <t>Цифровая лаборатория по физике (ученическая)</t>
  </si>
  <si>
    <t>Цифровая лаборатория по химии (ученическая)</t>
  </si>
  <si>
    <t>Цифровая лаборатория по биологии (ученическая)</t>
  </si>
  <si>
    <t>Образовательный набор для изучения многокомпонентных робототехнических систем и манипуляционных роботов</t>
  </si>
  <si>
    <t>Ноутбук (в т.ч. Операционная система, Пакет офисных программ, Манипулятор типа «мышь»)</t>
  </si>
  <si>
    <t>Многофункциональное устройство (принтер, сканер, копир</t>
  </si>
  <si>
    <t>Манипулятор типа «мышь» (если закупался отдельно для ноутбуков)</t>
  </si>
  <si>
    <t>Образовательный конструктор для практики блочного программирования с комплектом датчиков</t>
  </si>
  <si>
    <t>Четырёхосевой учебный робот- манипулятор с модульными сменными насадками</t>
  </si>
  <si>
    <t>МОУ "Колесниковская СОШ"</t>
  </si>
  <si>
    <t>6205004751</t>
  </si>
  <si>
    <t>391013, Рязанская область, д.Колесниково,д25</t>
  </si>
  <si>
    <t>да</t>
  </si>
  <si>
    <t>Общество с ограниченной ответственностью Издательский центр «Мой учебник»</t>
  </si>
  <si>
    <t>Счет-фактура</t>
  </si>
  <si>
    <t>49</t>
  </si>
  <si>
    <t>Общество с ограниченной ответственностью «Байт»</t>
  </si>
  <si>
    <t>70408</t>
  </si>
  <si>
    <t>Общество с ограниченной ответственностью «Технотрейд</t>
  </si>
  <si>
    <t>176348</t>
  </si>
  <si>
    <t>Общество с ограниченной ответственностью «КомСтар»</t>
  </si>
  <si>
    <t>91</t>
  </si>
  <si>
    <t>Общество с ограниченной ответственностью «Рязанский областной учебный коллектор»</t>
  </si>
  <si>
    <t>б/н</t>
  </si>
  <si>
    <t>0859200001123002266</t>
  </si>
  <si>
    <t>0859200001123000963</t>
  </si>
  <si>
    <t>0859200001123000962</t>
  </si>
  <si>
    <t>0859200001123001115</t>
  </si>
  <si>
    <t>0859200001123001025</t>
  </si>
  <si>
    <t>17034</t>
  </si>
  <si>
    <t>Рязанская область</t>
  </si>
  <si>
    <r>
      <rPr>
        <sz val="14"/>
        <color theme="1"/>
        <rFont val="Times New Roman"/>
        <family val="1"/>
        <charset val="204"/>
      </rPr>
      <t>Утверждаю</t>
    </r>
    <r>
      <rPr>
        <sz val="10"/>
        <color theme="1"/>
        <rFont val="Times New Roman"/>
        <family val="1"/>
        <charset val="204"/>
      </rPr>
      <t xml:space="preserve">
Директор МОУ "Колесниковская СОШ"
</t>
    </r>
    <r>
      <rPr>
        <sz val="6"/>
        <color theme="1"/>
        <rFont val="Times New Roman"/>
        <family val="1"/>
        <charset val="204"/>
      </rPr>
      <t>Должность, ФИО</t>
    </r>
    <r>
      <rPr>
        <sz val="10"/>
        <color theme="1"/>
        <rFont val="Times New Roman"/>
        <family val="1"/>
        <charset val="204"/>
      </rPr>
      <t xml:space="preserve">
Михалева Г.А.
</t>
    </r>
    <r>
      <rPr>
        <sz val="6"/>
        <color theme="1"/>
        <rFont val="Times New Roman"/>
        <family val="1"/>
        <charset val="204"/>
      </rPr>
      <t>Подпись, МП</t>
    </r>
    <r>
      <rPr>
        <sz val="10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«_____»____________2023г.</t>
    </r>
    <r>
      <rPr>
        <sz val="10"/>
        <color theme="1"/>
        <rFont val="Times New Roman"/>
        <family val="1"/>
        <charset val="204"/>
      </rPr>
      <t xml:space="preserve">
</t>
    </r>
  </si>
  <si>
    <t>Цифровая лаборатория для школьников (биология)</t>
  </si>
  <si>
    <t>Цифровая лаборатория для школьников (физика))</t>
  </si>
  <si>
    <t>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</si>
</sst>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334059"/>
      <name val="Roboto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4" fontId="9" fillId="0" borderId="34" xfId="0" applyNumberFormat="1" applyFont="1" applyBorder="1"/>
    <xf numFmtId="4" fontId="9" fillId="0" borderId="34" xfId="0" applyNumberFormat="1" applyFont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9" fillId="0" borderId="33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9" fillId="0" borderId="36" xfId="0" applyNumberFormat="1" applyFont="1" applyBorder="1"/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14" fontId="3" fillId="0" borderId="10" xfId="0" applyNumberFormat="1" applyFont="1" applyBorder="1" applyAlignment="1">
      <alignment horizontal="center" vertical="center"/>
    </xf>
    <xf numFmtId="2" fontId="12" fillId="0" borderId="0" xfId="0" applyNumberFormat="1" applyFont="1"/>
    <xf numFmtId="0" fontId="11" fillId="0" borderId="0" xfId="0" applyFont="1" applyAlignment="1">
      <alignment vertical="center"/>
    </xf>
    <xf numFmtId="14" fontId="3" fillId="0" borderId="17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4" fontId="3" fillId="2" borderId="45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/>
    </xf>
    <xf numFmtId="14" fontId="3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topLeftCell="G25" zoomScale="90" zoomScaleNormal="90" workbookViewId="0">
      <selection activeCell="L28" sqref="L28"/>
    </sheetView>
  </sheetViews>
  <sheetFormatPr defaultRowHeight="14.4"/>
  <cols>
    <col min="1" max="1" width="5.33203125" style="5" customWidth="1"/>
    <col min="2" max="2" width="16.5546875" style="5" bestFit="1" customWidth="1"/>
    <col min="3" max="3" width="22.33203125" style="5" customWidth="1"/>
    <col min="4" max="4" width="21.33203125" style="5" bestFit="1" customWidth="1"/>
    <col min="5" max="5" width="20" style="5" customWidth="1"/>
    <col min="6" max="6" width="30.88671875" style="5" customWidth="1"/>
    <col min="7" max="7" width="20.5546875" style="5" customWidth="1"/>
    <col min="8" max="8" width="16" style="5" customWidth="1"/>
    <col min="9" max="9" width="18.33203125" style="5" customWidth="1"/>
    <col min="10" max="10" width="18.6640625" style="5" customWidth="1"/>
    <col min="11" max="16" width="17.6640625" style="5" customWidth="1"/>
    <col min="17" max="17" width="19.33203125" style="5" customWidth="1"/>
    <col min="18" max="18" width="42.44140625" style="5" customWidth="1"/>
    <col min="19" max="19" width="79.33203125" style="5" customWidth="1"/>
    <col min="20" max="20" width="28.88671875" style="5" customWidth="1"/>
    <col min="21" max="21" width="22.6640625" style="5" customWidth="1"/>
    <col min="22" max="22" width="21.44140625" style="5" customWidth="1"/>
    <col min="23" max="23" width="14.33203125" style="5" customWidth="1"/>
  </cols>
  <sheetData>
    <row r="1" spans="1:24" ht="23.25" customHeight="1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60" t="s">
        <v>58</v>
      </c>
      <c r="T1" s="60"/>
      <c r="U1" s="60"/>
      <c r="V1" s="60"/>
      <c r="W1" s="60"/>
      <c r="X1" s="4"/>
    </row>
    <row r="2" spans="1:24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60"/>
      <c r="T2" s="60"/>
      <c r="U2" s="60"/>
      <c r="V2" s="60"/>
      <c r="W2" s="60"/>
      <c r="X2" s="4"/>
    </row>
    <row r="3" spans="1:2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60"/>
      <c r="T3" s="60"/>
      <c r="U3" s="60"/>
      <c r="V3" s="60"/>
      <c r="W3" s="60"/>
      <c r="X3" s="4"/>
    </row>
    <row r="4" spans="1:24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60"/>
      <c r="T4" s="60"/>
      <c r="U4" s="60"/>
      <c r="V4" s="60"/>
      <c r="W4" s="60"/>
      <c r="X4" s="4"/>
    </row>
    <row r="5" spans="1:24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60"/>
      <c r="T5" s="60"/>
      <c r="U5" s="60"/>
      <c r="V5" s="60"/>
      <c r="W5" s="60"/>
      <c r="X5" s="4"/>
    </row>
    <row r="6" spans="1:24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60"/>
      <c r="T6" s="60"/>
      <c r="U6" s="60"/>
      <c r="V6" s="60"/>
      <c r="W6" s="60"/>
      <c r="X6" s="4"/>
    </row>
    <row r="7" spans="1:24" ht="48.75" customHeight="1">
      <c r="A7" s="59" t="s">
        <v>24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4" ht="15.6">
      <c r="A9" s="66" t="s">
        <v>14</v>
      </c>
      <c r="B9" s="66"/>
      <c r="C9" s="66"/>
      <c r="D9" s="66"/>
      <c r="E9" s="10" t="s">
        <v>57</v>
      </c>
      <c r="F9" s="10"/>
      <c r="G9" s="10"/>
      <c r="H9" s="10"/>
      <c r="I9" s="3"/>
      <c r="J9" s="3"/>
      <c r="K9" s="3"/>
      <c r="L9" s="3"/>
      <c r="M9" s="3"/>
      <c r="N9" s="3"/>
      <c r="O9" s="3"/>
      <c r="P9" s="3"/>
      <c r="Q9" s="3"/>
      <c r="R9" s="3"/>
      <c r="S9" s="7"/>
      <c r="T9" s="7"/>
      <c r="U9" s="7"/>
      <c r="V9" s="2"/>
      <c r="W9" s="2"/>
    </row>
    <row r="10" spans="1:24" ht="15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s="1" customFormat="1" ht="44.25" customHeight="1">
      <c r="A11" s="67" t="s">
        <v>0</v>
      </c>
      <c r="B11" s="65" t="s">
        <v>10</v>
      </c>
      <c r="C11" s="63"/>
      <c r="D11" s="63"/>
      <c r="E11" s="64"/>
      <c r="F11" s="61" t="s">
        <v>21</v>
      </c>
      <c r="G11" s="63"/>
      <c r="H11" s="63"/>
      <c r="I11" s="64"/>
      <c r="J11" s="64"/>
      <c r="K11" s="64"/>
      <c r="L11" s="64"/>
      <c r="M11" s="64"/>
      <c r="N11" s="64"/>
      <c r="O11" s="64"/>
      <c r="P11" s="64"/>
      <c r="Q11" s="62"/>
      <c r="R11" s="70" t="s">
        <v>15</v>
      </c>
      <c r="S11" s="61" t="s">
        <v>7</v>
      </c>
      <c r="T11" s="62"/>
      <c r="U11" s="61" t="s">
        <v>16</v>
      </c>
      <c r="V11" s="63"/>
      <c r="W11" s="62"/>
    </row>
    <row r="12" spans="1:24" ht="19.5" customHeight="1">
      <c r="A12" s="68"/>
      <c r="B12" s="83" t="s">
        <v>8</v>
      </c>
      <c r="C12" s="79" t="s">
        <v>4</v>
      </c>
      <c r="D12" s="79" t="s">
        <v>11</v>
      </c>
      <c r="E12" s="92" t="s">
        <v>6</v>
      </c>
      <c r="F12" s="77" t="s">
        <v>23</v>
      </c>
      <c r="G12" s="92" t="s">
        <v>5</v>
      </c>
      <c r="H12" s="87" t="s">
        <v>9</v>
      </c>
      <c r="I12" s="88"/>
      <c r="J12" s="88"/>
      <c r="K12" s="88"/>
      <c r="L12" s="89"/>
      <c r="M12" s="90" t="s">
        <v>25</v>
      </c>
      <c r="N12" s="90"/>
      <c r="O12" s="90"/>
      <c r="P12" s="90"/>
      <c r="Q12" s="91"/>
      <c r="R12" s="71"/>
      <c r="S12" s="73" t="s">
        <v>8</v>
      </c>
      <c r="T12" s="75" t="s">
        <v>4</v>
      </c>
      <c r="U12" s="77" t="s">
        <v>3</v>
      </c>
      <c r="V12" s="79" t="s">
        <v>2</v>
      </c>
      <c r="W12" s="81" t="s">
        <v>1</v>
      </c>
    </row>
    <row r="13" spans="1:24" ht="54.75" customHeight="1">
      <c r="A13" s="69"/>
      <c r="B13" s="84"/>
      <c r="C13" s="80"/>
      <c r="D13" s="80"/>
      <c r="E13" s="93"/>
      <c r="F13" s="78"/>
      <c r="G13" s="93"/>
      <c r="H13" s="38" t="s">
        <v>17</v>
      </c>
      <c r="I13" s="16" t="s">
        <v>18</v>
      </c>
      <c r="J13" s="16" t="s">
        <v>19</v>
      </c>
      <c r="K13" s="16" t="s">
        <v>20</v>
      </c>
      <c r="L13" s="39" t="s">
        <v>26</v>
      </c>
      <c r="M13" s="35" t="s">
        <v>17</v>
      </c>
      <c r="N13" s="16" t="s">
        <v>18</v>
      </c>
      <c r="O13" s="16" t="s">
        <v>19</v>
      </c>
      <c r="P13" s="16" t="s">
        <v>20</v>
      </c>
      <c r="Q13" s="34" t="s">
        <v>26</v>
      </c>
      <c r="R13" s="72"/>
      <c r="S13" s="74"/>
      <c r="T13" s="76"/>
      <c r="U13" s="78"/>
      <c r="V13" s="80"/>
      <c r="W13" s="82"/>
    </row>
    <row r="14" spans="1:24" ht="46.8">
      <c r="A14" s="12"/>
      <c r="B14" s="11" t="s">
        <v>36</v>
      </c>
      <c r="C14" s="33" t="s">
        <v>37</v>
      </c>
      <c r="D14" s="8" t="s">
        <v>38</v>
      </c>
      <c r="E14" s="17" t="s">
        <v>39</v>
      </c>
      <c r="F14" s="9" t="s">
        <v>27</v>
      </c>
      <c r="G14" s="17">
        <v>2</v>
      </c>
      <c r="H14" s="40">
        <v>86346.8</v>
      </c>
      <c r="I14" s="15"/>
      <c r="J14" s="15"/>
      <c r="K14" s="15"/>
      <c r="L14" s="41">
        <f>SUM(H14:K14)</f>
        <v>86346.8</v>
      </c>
      <c r="M14" s="36">
        <f>G14*H14</f>
        <v>172693.6</v>
      </c>
      <c r="N14" s="15">
        <f>G14*I14</f>
        <v>0</v>
      </c>
      <c r="O14" s="15">
        <f>G14*J14</f>
        <v>0</v>
      </c>
      <c r="P14" s="15">
        <f>G14*K14</f>
        <v>0</v>
      </c>
      <c r="Q14" s="18">
        <f>SUM(M14:P14)</f>
        <v>172693.6</v>
      </c>
      <c r="R14" s="29" t="s">
        <v>55</v>
      </c>
      <c r="S14" s="45" t="s">
        <v>40</v>
      </c>
      <c r="T14" s="46">
        <v>7731564213</v>
      </c>
      <c r="U14" s="13" t="s">
        <v>41</v>
      </c>
      <c r="V14" s="31" t="s">
        <v>42</v>
      </c>
      <c r="W14" s="47">
        <v>45058</v>
      </c>
    </row>
    <row r="15" spans="1:24" ht="35.25" customHeight="1">
      <c r="A15" s="12"/>
      <c r="B15" s="11" t="s">
        <v>36</v>
      </c>
      <c r="C15" s="33" t="s">
        <v>37</v>
      </c>
      <c r="D15" s="8" t="s">
        <v>38</v>
      </c>
      <c r="E15" s="17" t="s">
        <v>39</v>
      </c>
      <c r="F15" s="9" t="s">
        <v>28</v>
      </c>
      <c r="G15" s="17">
        <v>2</v>
      </c>
      <c r="H15" s="40">
        <v>86346.78</v>
      </c>
      <c r="I15" s="15"/>
      <c r="J15" s="15"/>
      <c r="K15" s="15"/>
      <c r="L15" s="41">
        <f t="shared" ref="L15:L25" si="0">SUM(H15:K15)</f>
        <v>86346.78</v>
      </c>
      <c r="M15" s="36">
        <f t="shared" ref="M15:M24" si="1">G15*H15</f>
        <v>172693.56</v>
      </c>
      <c r="N15" s="15">
        <f t="shared" ref="N15:N24" si="2">G15*I15</f>
        <v>0</v>
      </c>
      <c r="O15" s="15">
        <f t="shared" ref="O15:O24" si="3">G15*J15</f>
        <v>0</v>
      </c>
      <c r="P15" s="15">
        <f t="shared" ref="P15:P24" si="4">G15*K15</f>
        <v>0</v>
      </c>
      <c r="Q15" s="18">
        <f t="shared" ref="Q15:Q24" si="5">SUM(M15:P15)</f>
        <v>172693.56</v>
      </c>
      <c r="R15" s="29" t="s">
        <v>55</v>
      </c>
      <c r="S15" s="45" t="s">
        <v>40</v>
      </c>
      <c r="T15" s="46">
        <v>7731564213</v>
      </c>
      <c r="U15" s="13" t="s">
        <v>41</v>
      </c>
      <c r="V15" s="31" t="s">
        <v>42</v>
      </c>
      <c r="W15" s="47">
        <v>45058</v>
      </c>
    </row>
    <row r="16" spans="1:24" ht="27.75" customHeight="1">
      <c r="A16" s="12"/>
      <c r="B16" s="11" t="s">
        <v>36</v>
      </c>
      <c r="C16" s="33" t="s">
        <v>37</v>
      </c>
      <c r="D16" s="8" t="s">
        <v>38</v>
      </c>
      <c r="E16" s="17" t="s">
        <v>39</v>
      </c>
      <c r="F16" s="9" t="s">
        <v>29</v>
      </c>
      <c r="G16" s="17">
        <v>2</v>
      </c>
      <c r="H16" s="40">
        <v>86346.78</v>
      </c>
      <c r="I16" s="15"/>
      <c r="J16" s="15"/>
      <c r="K16" s="15"/>
      <c r="L16" s="41">
        <f t="shared" si="0"/>
        <v>86346.78</v>
      </c>
      <c r="M16" s="36">
        <f t="shared" si="1"/>
        <v>172693.56</v>
      </c>
      <c r="N16" s="15">
        <f t="shared" si="2"/>
        <v>0</v>
      </c>
      <c r="O16" s="15">
        <f t="shared" si="3"/>
        <v>0</v>
      </c>
      <c r="P16" s="15">
        <f t="shared" si="4"/>
        <v>0</v>
      </c>
      <c r="Q16" s="18">
        <f t="shared" si="5"/>
        <v>172693.56</v>
      </c>
      <c r="R16" s="29" t="s">
        <v>55</v>
      </c>
      <c r="S16" s="45" t="s">
        <v>40</v>
      </c>
      <c r="T16" s="46">
        <v>7731564213</v>
      </c>
      <c r="U16" s="13" t="s">
        <v>41</v>
      </c>
      <c r="V16" s="31" t="s">
        <v>42</v>
      </c>
      <c r="W16" s="47">
        <v>45058</v>
      </c>
    </row>
    <row r="17" spans="1:23" ht="60" customHeight="1">
      <c r="A17" s="12"/>
      <c r="B17" s="11" t="s">
        <v>36</v>
      </c>
      <c r="C17" s="33" t="s">
        <v>37</v>
      </c>
      <c r="D17" s="8" t="s">
        <v>38</v>
      </c>
      <c r="E17" s="17" t="s">
        <v>39</v>
      </c>
      <c r="F17" s="9" t="s">
        <v>30</v>
      </c>
      <c r="G17" s="17">
        <v>1</v>
      </c>
      <c r="H17" s="40">
        <v>207185.68</v>
      </c>
      <c r="I17" s="15"/>
      <c r="J17" s="15"/>
      <c r="K17" s="15"/>
      <c r="L17" s="41">
        <f t="shared" si="0"/>
        <v>207185.68</v>
      </c>
      <c r="M17" s="36">
        <f t="shared" si="1"/>
        <v>207185.68</v>
      </c>
      <c r="N17" s="15">
        <f t="shared" si="2"/>
        <v>0</v>
      </c>
      <c r="O17" s="15">
        <f t="shared" si="3"/>
        <v>0</v>
      </c>
      <c r="P17" s="15">
        <f t="shared" si="4"/>
        <v>0</v>
      </c>
      <c r="Q17" s="18">
        <f t="shared" si="5"/>
        <v>207185.68</v>
      </c>
      <c r="R17" s="29" t="s">
        <v>54</v>
      </c>
      <c r="S17" s="46" t="s">
        <v>45</v>
      </c>
      <c r="T17" s="45">
        <v>3702541976</v>
      </c>
      <c r="U17" s="13" t="s">
        <v>41</v>
      </c>
      <c r="V17" s="31" t="s">
        <v>46</v>
      </c>
      <c r="W17" s="47">
        <v>45092</v>
      </c>
    </row>
    <row r="18" spans="1:23" ht="60" customHeight="1">
      <c r="A18" s="12"/>
      <c r="B18" s="11" t="s">
        <v>36</v>
      </c>
      <c r="C18" s="33" t="s">
        <v>37</v>
      </c>
      <c r="D18" s="8" t="s">
        <v>38</v>
      </c>
      <c r="E18" s="17" t="s">
        <v>39</v>
      </c>
      <c r="F18" s="9" t="s">
        <v>31</v>
      </c>
      <c r="G18" s="17">
        <v>1</v>
      </c>
      <c r="H18" s="40">
        <v>64442.58</v>
      </c>
      <c r="I18" s="15"/>
      <c r="J18" s="15"/>
      <c r="K18" s="15"/>
      <c r="L18" s="41">
        <f t="shared" si="0"/>
        <v>64442.58</v>
      </c>
      <c r="M18" s="36">
        <f t="shared" si="1"/>
        <v>64442.58</v>
      </c>
      <c r="N18" s="15">
        <f t="shared" si="2"/>
        <v>0</v>
      </c>
      <c r="O18" s="15">
        <f t="shared" si="3"/>
        <v>0</v>
      </c>
      <c r="P18" s="15">
        <f t="shared" si="4"/>
        <v>0</v>
      </c>
      <c r="Q18" s="18">
        <f t="shared" si="5"/>
        <v>64442.58</v>
      </c>
      <c r="R18" s="29" t="s">
        <v>53</v>
      </c>
      <c r="S18" s="49" t="s">
        <v>43</v>
      </c>
      <c r="T18" s="49">
        <v>7703792225</v>
      </c>
      <c r="U18" s="13" t="s">
        <v>41</v>
      </c>
      <c r="V18" s="31" t="s">
        <v>44</v>
      </c>
      <c r="W18" s="47">
        <v>45112</v>
      </c>
    </row>
    <row r="19" spans="1:23" ht="60" customHeight="1">
      <c r="A19" s="12"/>
      <c r="B19" s="11" t="s">
        <v>36</v>
      </c>
      <c r="C19" s="33" t="s">
        <v>37</v>
      </c>
      <c r="D19" s="8" t="s">
        <v>38</v>
      </c>
      <c r="E19" s="17" t="s">
        <v>39</v>
      </c>
      <c r="F19" s="9" t="s">
        <v>32</v>
      </c>
      <c r="G19" s="17">
        <v>1</v>
      </c>
      <c r="H19" s="40">
        <v>21181.19</v>
      </c>
      <c r="I19" s="15"/>
      <c r="J19" s="15"/>
      <c r="K19" s="15"/>
      <c r="L19" s="41">
        <f t="shared" si="0"/>
        <v>21181.19</v>
      </c>
      <c r="M19" s="36">
        <f t="shared" si="1"/>
        <v>21181.19</v>
      </c>
      <c r="N19" s="15">
        <f t="shared" si="2"/>
        <v>0</v>
      </c>
      <c r="O19" s="15">
        <f t="shared" si="3"/>
        <v>0</v>
      </c>
      <c r="P19" s="15">
        <f t="shared" si="4"/>
        <v>0</v>
      </c>
      <c r="Q19" s="18">
        <f t="shared" si="5"/>
        <v>21181.19</v>
      </c>
      <c r="R19" s="29" t="s">
        <v>52</v>
      </c>
      <c r="S19" s="46" t="s">
        <v>47</v>
      </c>
      <c r="T19" s="45">
        <v>6234177276</v>
      </c>
      <c r="U19" s="13" t="s">
        <v>41</v>
      </c>
      <c r="V19" s="31" t="s">
        <v>48</v>
      </c>
      <c r="W19" s="47">
        <v>45019</v>
      </c>
    </row>
    <row r="20" spans="1:23" ht="46.8">
      <c r="A20" s="12"/>
      <c r="B20" s="11" t="s">
        <v>36</v>
      </c>
      <c r="C20" s="33" t="s">
        <v>37</v>
      </c>
      <c r="D20" s="8" t="s">
        <v>38</v>
      </c>
      <c r="E20" s="17" t="s">
        <v>39</v>
      </c>
      <c r="F20" s="9" t="s">
        <v>33</v>
      </c>
      <c r="G20" s="17">
        <v>2</v>
      </c>
      <c r="H20" s="40">
        <v>150</v>
      </c>
      <c r="I20" s="14"/>
      <c r="J20" s="14"/>
      <c r="K20" s="14"/>
      <c r="L20" s="41">
        <f t="shared" si="0"/>
        <v>150</v>
      </c>
      <c r="M20" s="36">
        <f t="shared" si="1"/>
        <v>300</v>
      </c>
      <c r="N20" s="15">
        <f t="shared" si="2"/>
        <v>0</v>
      </c>
      <c r="O20" s="15">
        <f t="shared" si="3"/>
        <v>0</v>
      </c>
      <c r="P20" s="15">
        <f t="shared" si="4"/>
        <v>0</v>
      </c>
      <c r="Q20" s="18">
        <f t="shared" si="5"/>
        <v>300</v>
      </c>
      <c r="R20" s="29" t="s">
        <v>52</v>
      </c>
      <c r="S20" s="46" t="s">
        <v>47</v>
      </c>
      <c r="T20" s="45">
        <v>6234177276</v>
      </c>
      <c r="U20" s="13" t="s">
        <v>41</v>
      </c>
      <c r="V20" s="31" t="s">
        <v>48</v>
      </c>
      <c r="W20" s="47">
        <v>45019</v>
      </c>
    </row>
    <row r="21" spans="1:23" ht="63" customHeight="1">
      <c r="A21" s="12"/>
      <c r="B21" s="11" t="s">
        <v>36</v>
      </c>
      <c r="C21" s="33" t="s">
        <v>37</v>
      </c>
      <c r="D21" s="8" t="s">
        <v>38</v>
      </c>
      <c r="E21" s="17" t="s">
        <v>39</v>
      </c>
      <c r="F21" s="9" t="s">
        <v>34</v>
      </c>
      <c r="G21" s="17">
        <v>2</v>
      </c>
      <c r="H21" s="40">
        <v>141533.24</v>
      </c>
      <c r="I21" s="14"/>
      <c r="J21" s="14"/>
      <c r="K21" s="14"/>
      <c r="L21" s="41">
        <f t="shared" si="0"/>
        <v>141533.24</v>
      </c>
      <c r="M21" s="36">
        <f t="shared" si="1"/>
        <v>283066.48</v>
      </c>
      <c r="N21" s="15">
        <f t="shared" si="2"/>
        <v>0</v>
      </c>
      <c r="O21" s="15">
        <f t="shared" si="3"/>
        <v>0</v>
      </c>
      <c r="P21" s="15">
        <f t="shared" si="4"/>
        <v>0</v>
      </c>
      <c r="Q21" s="18">
        <f t="shared" si="5"/>
        <v>283066.48</v>
      </c>
      <c r="R21" s="29" t="s">
        <v>51</v>
      </c>
      <c r="S21" s="49" t="s">
        <v>49</v>
      </c>
      <c r="T21" s="46">
        <v>6220008711</v>
      </c>
      <c r="U21" s="13" t="s">
        <v>41</v>
      </c>
      <c r="V21" s="31" t="s">
        <v>50</v>
      </c>
      <c r="W21" s="47">
        <v>45071</v>
      </c>
    </row>
    <row r="22" spans="1:23" ht="54.75" customHeight="1">
      <c r="A22" s="12"/>
      <c r="B22" s="11" t="s">
        <v>36</v>
      </c>
      <c r="C22" s="33" t="s">
        <v>37</v>
      </c>
      <c r="D22" s="8" t="s">
        <v>38</v>
      </c>
      <c r="E22" s="17" t="s">
        <v>39</v>
      </c>
      <c r="F22" s="9" t="s">
        <v>35</v>
      </c>
      <c r="G22" s="17">
        <v>2</v>
      </c>
      <c r="H22" s="40">
        <v>285043.84999999998</v>
      </c>
      <c r="I22" s="14"/>
      <c r="J22" s="14"/>
      <c r="K22" s="14"/>
      <c r="L22" s="41">
        <f t="shared" si="0"/>
        <v>285043.84999999998</v>
      </c>
      <c r="M22" s="36">
        <f t="shared" si="1"/>
        <v>570087.69999999995</v>
      </c>
      <c r="N22" s="15">
        <f t="shared" si="2"/>
        <v>0</v>
      </c>
      <c r="O22" s="15">
        <f t="shared" si="3"/>
        <v>0</v>
      </c>
      <c r="P22" s="15">
        <f t="shared" si="4"/>
        <v>0</v>
      </c>
      <c r="Q22" s="18">
        <f t="shared" si="5"/>
        <v>570087.69999999995</v>
      </c>
      <c r="R22" s="29" t="s">
        <v>51</v>
      </c>
      <c r="S22" s="49" t="s">
        <v>49</v>
      </c>
      <c r="T22" s="46">
        <v>6220008711</v>
      </c>
      <c r="U22" s="13" t="s">
        <v>41</v>
      </c>
      <c r="V22" s="31" t="s">
        <v>50</v>
      </c>
      <c r="W22" s="47">
        <v>45071</v>
      </c>
    </row>
    <row r="23" spans="1:23" ht="54.75" customHeight="1">
      <c r="A23" s="44"/>
      <c r="B23" s="11" t="s">
        <v>36</v>
      </c>
      <c r="C23" s="33" t="s">
        <v>37</v>
      </c>
      <c r="D23" s="8" t="s">
        <v>38</v>
      </c>
      <c r="E23" s="19" t="s">
        <v>39</v>
      </c>
      <c r="F23" s="9" t="s">
        <v>32</v>
      </c>
      <c r="G23" s="19">
        <v>1</v>
      </c>
      <c r="H23" s="42">
        <v>65800</v>
      </c>
      <c r="I23" s="20"/>
      <c r="J23" s="20"/>
      <c r="K23" s="20"/>
      <c r="L23" s="41">
        <f t="shared" si="0"/>
        <v>65800</v>
      </c>
      <c r="M23" s="36">
        <f t="shared" si="1"/>
        <v>65800</v>
      </c>
      <c r="N23" s="15">
        <f t="shared" si="2"/>
        <v>0</v>
      </c>
      <c r="O23" s="15">
        <f t="shared" si="3"/>
        <v>0</v>
      </c>
      <c r="P23" s="15">
        <f t="shared" si="4"/>
        <v>0</v>
      </c>
      <c r="Q23" s="18">
        <f t="shared" si="5"/>
        <v>65800</v>
      </c>
      <c r="R23" s="30"/>
      <c r="S23" s="49" t="s">
        <v>49</v>
      </c>
      <c r="T23" s="46">
        <v>6220008711</v>
      </c>
      <c r="U23" s="21" t="s">
        <v>41</v>
      </c>
      <c r="V23" s="32" t="s">
        <v>56</v>
      </c>
      <c r="W23" s="50">
        <v>45103</v>
      </c>
    </row>
    <row r="24" spans="1:23" ht="54.75" customHeight="1">
      <c r="A24" s="44"/>
      <c r="B24" s="11" t="s">
        <v>36</v>
      </c>
      <c r="C24" s="33" t="s">
        <v>37</v>
      </c>
      <c r="D24" s="8" t="s">
        <v>38</v>
      </c>
      <c r="E24" s="19" t="s">
        <v>39</v>
      </c>
      <c r="F24" s="9" t="s">
        <v>32</v>
      </c>
      <c r="G24" s="19">
        <v>1</v>
      </c>
      <c r="H24" s="42">
        <v>30647.99</v>
      </c>
      <c r="I24" s="20"/>
      <c r="J24" s="20"/>
      <c r="K24" s="20"/>
      <c r="L24" s="41">
        <f t="shared" si="0"/>
        <v>30647.99</v>
      </c>
      <c r="M24" s="36">
        <f t="shared" si="1"/>
        <v>30647.99</v>
      </c>
      <c r="N24" s="15">
        <f t="shared" si="2"/>
        <v>0</v>
      </c>
      <c r="O24" s="15">
        <f t="shared" si="3"/>
        <v>0</v>
      </c>
      <c r="P24" s="15">
        <f t="shared" si="4"/>
        <v>0</v>
      </c>
      <c r="Q24" s="18">
        <f t="shared" si="5"/>
        <v>30647.99</v>
      </c>
      <c r="R24" s="30"/>
      <c r="S24" s="49" t="s">
        <v>49</v>
      </c>
      <c r="T24" s="46">
        <v>6220008711</v>
      </c>
      <c r="U24" s="21" t="s">
        <v>41</v>
      </c>
      <c r="V24" s="32" t="s">
        <v>56</v>
      </c>
      <c r="W24" s="50">
        <v>45103</v>
      </c>
    </row>
    <row r="25" spans="1:23" ht="72" customHeight="1" thickBot="1">
      <c r="A25" s="28"/>
      <c r="B25" s="11" t="s">
        <v>36</v>
      </c>
      <c r="C25" s="33" t="s">
        <v>37</v>
      </c>
      <c r="D25" s="8" t="s">
        <v>38</v>
      </c>
      <c r="E25" s="19" t="s">
        <v>39</v>
      </c>
      <c r="F25" s="9" t="s">
        <v>31</v>
      </c>
      <c r="G25" s="19">
        <v>1</v>
      </c>
      <c r="H25" s="42">
        <v>64442.59</v>
      </c>
      <c r="I25" s="20"/>
      <c r="J25" s="20"/>
      <c r="K25" s="20"/>
      <c r="L25" s="41">
        <f t="shared" si="0"/>
        <v>64442.59</v>
      </c>
      <c r="M25" s="36">
        <f>G25*H25</f>
        <v>64442.59</v>
      </c>
      <c r="N25" s="15">
        <f>G25*I25</f>
        <v>0</v>
      </c>
      <c r="O25" s="15">
        <f>G25*J25</f>
        <v>0</v>
      </c>
      <c r="P25" s="15">
        <f>G25*K25</f>
        <v>0</v>
      </c>
      <c r="Q25" s="18">
        <f>SUM(M25:P25)</f>
        <v>64442.59</v>
      </c>
      <c r="R25" s="48">
        <v>8.5920000112300006E+17</v>
      </c>
      <c r="S25" s="49" t="s">
        <v>43</v>
      </c>
      <c r="T25" s="49">
        <v>7703792225</v>
      </c>
      <c r="U25" s="21" t="s">
        <v>41</v>
      </c>
      <c r="V25" s="32" t="s">
        <v>44</v>
      </c>
      <c r="W25" s="50">
        <v>45112</v>
      </c>
    </row>
    <row r="26" spans="1:23" ht="72" customHeight="1" thickBot="1">
      <c r="A26" s="51"/>
      <c r="B26" s="11" t="s">
        <v>36</v>
      </c>
      <c r="C26" s="33" t="s">
        <v>37</v>
      </c>
      <c r="D26" s="8" t="s">
        <v>38</v>
      </c>
      <c r="E26" s="52" t="s">
        <v>39</v>
      </c>
      <c r="F26" s="9" t="s">
        <v>59</v>
      </c>
      <c r="G26" s="52">
        <v>2</v>
      </c>
      <c r="H26" s="53">
        <v>81600</v>
      </c>
      <c r="I26" s="54"/>
      <c r="J26" s="54"/>
      <c r="K26" s="54"/>
      <c r="L26" s="53">
        <v>81600</v>
      </c>
      <c r="M26" s="56">
        <v>163200</v>
      </c>
      <c r="N26" s="55">
        <f>G26*I26</f>
        <v>0</v>
      </c>
      <c r="O26" s="55">
        <f>G26*J26</f>
        <v>0</v>
      </c>
      <c r="P26" s="55">
        <f>G26*K26</f>
        <v>0</v>
      </c>
      <c r="Q26" s="56">
        <v>163200</v>
      </c>
      <c r="R26" s="48"/>
      <c r="S26" s="45" t="s">
        <v>40</v>
      </c>
      <c r="T26" s="46">
        <v>7731564213</v>
      </c>
      <c r="U26" s="21" t="s">
        <v>41</v>
      </c>
      <c r="V26" s="57" t="s">
        <v>61</v>
      </c>
      <c r="W26" s="58">
        <v>373887</v>
      </c>
    </row>
    <row r="27" spans="1:23" ht="72" customHeight="1" thickBot="1">
      <c r="A27" s="51"/>
      <c r="B27" s="11" t="s">
        <v>36</v>
      </c>
      <c r="C27" s="33" t="s">
        <v>37</v>
      </c>
      <c r="D27" s="8" t="s">
        <v>38</v>
      </c>
      <c r="E27" s="52" t="s">
        <v>39</v>
      </c>
      <c r="F27" s="9" t="s">
        <v>60</v>
      </c>
      <c r="G27" s="52">
        <v>2</v>
      </c>
      <c r="H27" s="53">
        <v>81600</v>
      </c>
      <c r="I27" s="54"/>
      <c r="J27" s="54"/>
      <c r="K27" s="54"/>
      <c r="L27" s="53">
        <v>81600</v>
      </c>
      <c r="M27" s="56">
        <v>163200</v>
      </c>
      <c r="N27" s="55">
        <f>G27*I27</f>
        <v>0</v>
      </c>
      <c r="O27" s="55">
        <f>G27*J27</f>
        <v>0</v>
      </c>
      <c r="P27" s="55">
        <f>G27*K27</f>
        <v>0</v>
      </c>
      <c r="Q27" s="56">
        <v>163200</v>
      </c>
      <c r="R27" s="48"/>
      <c r="S27" s="45" t="s">
        <v>40</v>
      </c>
      <c r="T27" s="46">
        <v>7731564213</v>
      </c>
      <c r="U27" s="21" t="s">
        <v>41</v>
      </c>
      <c r="V27" s="57" t="s">
        <v>61</v>
      </c>
      <c r="W27" s="58">
        <v>45169</v>
      </c>
    </row>
    <row r="28" spans="1:23" ht="54.75" customHeight="1" thickBot="1">
      <c r="A28" s="85" t="s">
        <v>12</v>
      </c>
      <c r="B28" s="86"/>
      <c r="C28" s="86"/>
      <c r="D28" s="86"/>
      <c r="E28" s="86"/>
      <c r="F28" s="86"/>
      <c r="G28" s="86"/>
      <c r="H28" s="43">
        <v>1302667.48</v>
      </c>
      <c r="I28" s="22">
        <f>SUM(I14:I25)</f>
        <v>0</v>
      </c>
      <c r="J28" s="22">
        <f>SUM(J14:J25)</f>
        <v>0</v>
      </c>
      <c r="K28" s="22">
        <f>SUM(K14:K25)</f>
        <v>0</v>
      </c>
      <c r="L28" s="43">
        <v>1302667.48</v>
      </c>
      <c r="M28" s="37">
        <v>2151634.9300000002</v>
      </c>
      <c r="N28" s="23">
        <f>SUM(N14:N27)</f>
        <v>0</v>
      </c>
      <c r="O28" s="23">
        <f>SUM(O14:O27)</f>
        <v>0</v>
      </c>
      <c r="P28" s="23">
        <f>SUM(P14:P27)</f>
        <v>0</v>
      </c>
      <c r="Q28" s="37">
        <v>2151634.9300000002</v>
      </c>
      <c r="R28" s="24" t="s">
        <v>13</v>
      </c>
      <c r="S28" s="25" t="s">
        <v>13</v>
      </c>
      <c r="T28" s="26" t="s">
        <v>13</v>
      </c>
      <c r="U28" s="25" t="s">
        <v>13</v>
      </c>
      <c r="V28" s="27" t="s">
        <v>13</v>
      </c>
      <c r="W28" s="26" t="s">
        <v>13</v>
      </c>
    </row>
    <row r="31" spans="1:23">
      <c r="B31" s="5" t="s">
        <v>22</v>
      </c>
    </row>
    <row r="43" spans="6:6">
      <c r="F43" s="5">
        <v>1</v>
      </c>
    </row>
  </sheetData>
  <mergeCells count="23">
    <mergeCell ref="A28:G28"/>
    <mergeCell ref="H12:L12"/>
    <mergeCell ref="M12:Q12"/>
    <mergeCell ref="G12:G13"/>
    <mergeCell ref="F12:F13"/>
    <mergeCell ref="E12:E13"/>
    <mergeCell ref="D12:D13"/>
    <mergeCell ref="A7:W7"/>
    <mergeCell ref="S1:W6"/>
    <mergeCell ref="S11:T11"/>
    <mergeCell ref="U11:W11"/>
    <mergeCell ref="F11:Q11"/>
    <mergeCell ref="B11:E11"/>
    <mergeCell ref="A9:D9"/>
    <mergeCell ref="A11:A13"/>
    <mergeCell ref="R11:R13"/>
    <mergeCell ref="S12:S13"/>
    <mergeCell ref="T12:T13"/>
    <mergeCell ref="U12:U13"/>
    <mergeCell ref="V12:V13"/>
    <mergeCell ref="W12:W13"/>
    <mergeCell ref="C12:C13"/>
    <mergeCell ref="B12:B13"/>
  </mergeCells>
  <pageMargins left="0.25" right="0.25" top="0.75" bottom="0.75" header="0.3" footer="0.3"/>
  <pageSetup paperSize="9" scale="40" fitToWidth="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</vt:lpstr>
      <vt:lpstr>Форма!Заголовки_для_печати</vt:lpstr>
      <vt:lpstr>Форма!Область_печати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2023-09-11T09:55:33Z</dcterms:modified>
</cp:coreProperties>
</file>